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OP_U15" sheetId="1" r:id="rId1"/>
    <sheet name="1.k._Plzeň_Nejdek" sheetId="2" r:id="rId2"/>
    <sheet name="2.k._Aš_Nejdek" sheetId="3" r:id="rId3"/>
    <sheet name="3.k._Aš_Plzeň" sheetId="4" r:id="rId4"/>
  </sheets>
  <externalReferences>
    <externalReference r:id="rId7"/>
  </externalReferences>
  <definedNames>
    <definedName name="_xlnm.Print_Area" localSheetId="1">'1.k._Plzeň_Nejdek'!$B$2:$T$25</definedName>
    <definedName name="_xlnm.Print_Area" localSheetId="2">'2.k._Aš_Nejdek'!$B$2:$T$25</definedName>
    <definedName name="_xlnm.Print_Area" localSheetId="3">'3.k._Aš_Plzeň'!$B$2:$T$25</definedName>
  </definedNames>
  <calcPr fullCalcOnLoad="1"/>
</workbook>
</file>

<file path=xl/sharedStrings.xml><?xml version="1.0" encoding="utf-8"?>
<sst xmlns="http://schemas.openxmlformats.org/spreadsheetml/2006/main" count="239" uniqueCount="83">
  <si>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</si>
  <si>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</si>
  <si>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</si>
  <si>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</si>
  <si>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</si>
  <si>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</si>
  <si>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</si>
  <si>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</si>
  <si>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</si>
  <si>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</si>
  <si>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</si>
  <si>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</si>
  <si>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</si>
  <si>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</si>
  <si>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smíšená čtyřhra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</si>
  <si>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</si>
  <si>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</si>
  <si>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</si>
  <si>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</si>
  <si>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</si>
  <si>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</si>
  <si>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</si>
  <si>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</si>
  <si>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</si>
  <si>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:</t>
  </si>
  <si>
    <t>1.dvouhra žen</t>
  </si>
  <si>
    <t>2.dvouhra žen</t>
  </si>
  <si>
    <t>čtyřhra mužů</t>
  </si>
  <si>
    <t>čtyřhra    žen</t>
  </si>
  <si>
    <t>………………………………………………………………………………………………………………………………………………………………………………………………..</t>
  </si>
  <si>
    <t>Badminton VK Aš</t>
  </si>
  <si>
    <t>BA Plzeň</t>
  </si>
  <si>
    <t>Aš</t>
  </si>
  <si>
    <t xml:space="preserve">3. kolo v turnaji </t>
  </si>
  <si>
    <t>Vítězslav Kokoř</t>
  </si>
  <si>
    <t>Marek Kašša</t>
  </si>
  <si>
    <t>Filip Rataj</t>
  </si>
  <si>
    <t>Antonín Žibrický</t>
  </si>
  <si>
    <t>Jan Vytisk</t>
  </si>
  <si>
    <t>Adéla Šlechtová</t>
  </si>
  <si>
    <t>Sára Hejnová</t>
  </si>
  <si>
    <t>Alžběta Tichá</t>
  </si>
  <si>
    <t>Nikola Fenclová</t>
  </si>
  <si>
    <t>Nina Marxová, Adéla Šlechtová</t>
  </si>
  <si>
    <t>Kristýna Vicendová, Nikola Fenclová</t>
  </si>
  <si>
    <t>Marek Kašša, Alžběta Tichá</t>
  </si>
  <si>
    <t>Filip Rataj, Sára Hejnová</t>
  </si>
  <si>
    <t>Heinz Biedermann, Tomáš Kopecký</t>
  </si>
  <si>
    <t>TJ Jiskra Nejdek</t>
  </si>
  <si>
    <t>Hynek Veselík</t>
  </si>
  <si>
    <t>Daniel Brunn</t>
  </si>
  <si>
    <t>Nina Marxová</t>
  </si>
  <si>
    <t>Eliška Drobilová</t>
  </si>
  <si>
    <t>Tomáš Kopecký, Heinz Biedermann</t>
  </si>
  <si>
    <t>Hynek Veselík, Daniel Brunn</t>
  </si>
  <si>
    <t>Nina Marxová, Alžběta Tichá</t>
  </si>
  <si>
    <t>Antonín Žibrický, Alžběta Tichá</t>
  </si>
  <si>
    <t>Eliška Drobilová, Anotnín Bršťák</t>
  </si>
  <si>
    <t xml:space="preserve">1. kolo v turnaji </t>
  </si>
  <si>
    <t>Kristýna Vicendová</t>
  </si>
  <si>
    <t>Filip Rataj, Jan Vytisk</t>
  </si>
  <si>
    <t>Daniel Brunn, Antonín Bršťák</t>
  </si>
  <si>
    <t>Kristýna Vicendová, Sára Hejnová</t>
  </si>
  <si>
    <t>Hynek Veselík, Eliška Drobilová</t>
  </si>
  <si>
    <t>scr.</t>
  </si>
  <si>
    <t xml:space="preserve">2. kolo v turnaji </t>
  </si>
  <si>
    <t>OP ZpčBaS družstev U15 - 2021</t>
  </si>
  <si>
    <t>1.</t>
  </si>
  <si>
    <t>2.</t>
  </si>
  <si>
    <t>3.</t>
  </si>
  <si>
    <t xml:space="preserve">  </t>
  </si>
  <si>
    <t>odehráno</t>
  </si>
  <si>
    <t>výhry</t>
  </si>
  <si>
    <t>remízy</t>
  </si>
  <si>
    <t>prohry</t>
  </si>
  <si>
    <t>vyhrané zápasy</t>
  </si>
  <si>
    <t>prohrané zápasy</t>
  </si>
  <si>
    <t>vyhrané sety</t>
  </si>
  <si>
    <t>prohrané  sety</t>
  </si>
  <si>
    <t>vyhrané míčky</t>
  </si>
  <si>
    <t>prohrané  míčky</t>
  </si>
  <si>
    <t>body</t>
  </si>
  <si>
    <t>tabulka - 4.9.2021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</si>
</sst>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6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8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tted"/>
      <right style="dotted"/>
      <top style="medium"/>
      <bottom style="thin"/>
    </border>
    <border>
      <left>
        <color indexed="63"/>
      </left>
      <right style="medium"/>
      <top style="thin"/>
      <bottom style="thin"/>
    </border>
    <border>
      <left style="dotted"/>
      <right style="thin"/>
      <top style="medium"/>
      <bottom style="thin"/>
    </border>
    <border>
      <left style="dotted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0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4" fillId="0" borderId="0">
      <alignment/>
      <protection/>
    </xf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2" applyFont="1">
      <alignment/>
      <protection/>
    </xf>
    <xf numFmtId="0" fontId="9" fillId="0" borderId="0" xfId="0" applyFont="1" applyAlignment="1">
      <alignment/>
    </xf>
    <xf numFmtId="0" fontId="14" fillId="0" borderId="10" xfId="52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2" applyFont="1" applyBorder="1" applyAlignment="1">
      <alignment vertical="center"/>
      <protection/>
    </xf>
    <xf numFmtId="44" fontId="16" fillId="0" borderId="13" xfId="39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2" applyFont="1" applyBorder="1" applyAlignment="1">
      <alignment vertical="center"/>
      <protection/>
    </xf>
    <xf numFmtId="0" fontId="17" fillId="0" borderId="16" xfId="60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18" xfId="56" applyFont="1" applyBorder="1">
      <alignment horizontal="center" vertical="center"/>
      <protection/>
    </xf>
    <xf numFmtId="0" fontId="16" fillId="0" borderId="19" xfId="56" applyFont="1" applyBorder="1">
      <alignment horizontal="center" vertical="center"/>
      <protection/>
    </xf>
    <xf numFmtId="0" fontId="16" fillId="0" borderId="20" xfId="56" applyFont="1" applyBorder="1">
      <alignment horizontal="center" vertical="center"/>
      <protection/>
    </xf>
    <xf numFmtId="44" fontId="16" fillId="0" borderId="21" xfId="39" applyFont="1" applyBorder="1">
      <alignment horizontal="center"/>
    </xf>
    <xf numFmtId="0" fontId="16" fillId="0" borderId="21" xfId="56" applyFont="1" applyBorder="1">
      <alignment horizontal="center" vertical="center"/>
      <protection/>
    </xf>
    <xf numFmtId="0" fontId="18" fillId="0" borderId="21" xfId="38" applyFont="1" applyBorder="1" applyAlignment="1">
      <alignment horizontal="centerContinuous" vertical="center"/>
      <protection/>
    </xf>
    <xf numFmtId="0" fontId="18" fillId="0" borderId="22" xfId="38" applyFont="1" applyBorder="1" applyAlignment="1">
      <alignment horizontal="centerContinuous" vertical="center"/>
      <protection/>
    </xf>
    <xf numFmtId="0" fontId="18" fillId="0" borderId="23" xfId="38" applyFont="1" applyBorder="1" applyAlignment="1">
      <alignment horizontal="centerContinuous" vertical="center"/>
      <protection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17" fillId="0" borderId="25" xfId="38" applyFont="1" applyBorder="1" applyAlignment="1">
      <alignment horizontal="center" vertical="center" wrapText="1"/>
      <protection/>
    </xf>
    <xf numFmtId="0" fontId="14" fillId="0" borderId="14" xfId="58" applyFont="1" applyBorder="1">
      <alignment horizontal="center" vertical="center"/>
      <protection/>
    </xf>
    <xf numFmtId="0" fontId="14" fillId="0" borderId="26" xfId="58" applyFont="1" applyBorder="1">
      <alignment horizontal="center" vertical="center"/>
      <protection/>
    </xf>
    <xf numFmtId="0" fontId="14" fillId="0" borderId="13" xfId="58" applyFont="1" applyBorder="1">
      <alignment horizontal="center" vertical="center"/>
      <protection/>
    </xf>
    <xf numFmtId="0" fontId="14" fillId="0" borderId="27" xfId="58" applyFont="1" applyBorder="1" applyProtection="1">
      <alignment horizontal="center" vertical="center"/>
      <protection hidden="1"/>
    </xf>
    <xf numFmtId="0" fontId="14" fillId="0" borderId="13" xfId="58" applyFont="1" applyBorder="1" applyProtection="1">
      <alignment horizontal="center" vertical="center"/>
      <protection hidden="1"/>
    </xf>
    <xf numFmtId="0" fontId="14" fillId="0" borderId="27" xfId="58" applyFont="1" applyBorder="1">
      <alignment horizontal="center" vertical="center"/>
      <protection/>
    </xf>
    <xf numFmtId="0" fontId="17" fillId="0" borderId="28" xfId="38" applyFont="1" applyBorder="1" applyAlignment="1">
      <alignment horizontal="center" vertical="center" wrapText="1"/>
      <protection/>
    </xf>
    <xf numFmtId="0" fontId="19" fillId="2" borderId="29" xfId="57" applyFont="1" applyFill="1" applyBorder="1">
      <alignment vertical="center"/>
      <protection/>
    </xf>
    <xf numFmtId="0" fontId="16" fillId="0" borderId="30" xfId="56" applyFont="1" applyBorder="1" applyProtection="1">
      <alignment horizontal="center" vertical="center"/>
      <protection hidden="1"/>
    </xf>
    <xf numFmtId="0" fontId="16" fillId="0" borderId="31" xfId="56" applyFont="1" applyBorder="1" applyProtection="1">
      <alignment horizontal="center" vertical="center"/>
      <protection hidden="1"/>
    </xf>
    <xf numFmtId="0" fontId="16" fillId="0" borderId="32" xfId="56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8" applyFont="1">
      <alignment horizontal="center" vertical="center"/>
      <protection/>
    </xf>
    <xf numFmtId="0" fontId="20" fillId="0" borderId="0" xfId="38" applyFont="1" applyBorder="1" applyAlignment="1">
      <alignment horizontal="centerContinuous" vertical="center"/>
      <protection/>
    </xf>
    <xf numFmtId="0" fontId="10" fillId="0" borderId="0" xfId="52" applyFont="1">
      <alignment/>
      <protection/>
    </xf>
    <xf numFmtId="0" fontId="15" fillId="0" borderId="0" xfId="52" applyFont="1">
      <alignment/>
      <protection/>
    </xf>
    <xf numFmtId="0" fontId="14" fillId="0" borderId="0" xfId="52" applyFont="1">
      <alignment/>
      <protection/>
    </xf>
    <xf numFmtId="0" fontId="18" fillId="0" borderId="0" xfId="52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33" xfId="0" applyFont="1" applyBorder="1" applyAlignment="1">
      <alignment horizontal="right" vertical="center"/>
    </xf>
    <xf numFmtId="0" fontId="14" fillId="0" borderId="34" xfId="58" applyFont="1" applyBorder="1">
      <alignment horizontal="center" vertical="center"/>
      <protection/>
    </xf>
    <xf numFmtId="0" fontId="14" fillId="0" borderId="35" xfId="58" applyFont="1" applyBorder="1">
      <alignment horizontal="center" vertical="center"/>
      <protection/>
    </xf>
    <xf numFmtId="0" fontId="17" fillId="0" borderId="36" xfId="38" applyFont="1" applyBorder="1" applyAlignment="1">
      <alignment horizontal="center" vertical="center"/>
      <protection/>
    </xf>
    <xf numFmtId="0" fontId="10" fillId="0" borderId="37" xfId="0" applyFont="1" applyBorder="1" applyAlignment="1">
      <alignment horizontal="left" vertical="center" indent="1"/>
    </xf>
    <xf numFmtId="0" fontId="10" fillId="0" borderId="38" xfId="0" applyFont="1" applyBorder="1" applyAlignment="1">
      <alignment horizontal="left" vertical="center" indent="1"/>
    </xf>
    <xf numFmtId="0" fontId="10" fillId="0" borderId="39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49" fontId="10" fillId="0" borderId="14" xfId="0" applyNumberFormat="1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13" xfId="0" applyFont="1" applyBorder="1" applyAlignment="1">
      <alignment horizontal="left" vertical="center" indent="1"/>
    </xf>
    <xf numFmtId="0" fontId="10" fillId="0" borderId="13" xfId="56" applyFont="1" applyBorder="1" applyAlignment="1">
      <alignment horizontal="left" vertical="center" indent="1"/>
      <protection/>
    </xf>
    <xf numFmtId="0" fontId="10" fillId="0" borderId="1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7" fillId="0" borderId="16" xfId="60" applyFont="1" applyBorder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33" xfId="0" applyFont="1" applyBorder="1" applyAlignment="1">
      <alignment horizontal="right" vertical="center"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17" fillId="0" borderId="25" xfId="38" applyFont="1" applyBorder="1">
      <alignment horizontal="center" vertical="center" wrapText="1"/>
      <protection/>
    </xf>
    <xf numFmtId="0" fontId="10" fillId="0" borderId="37" xfId="0" applyFont="1" applyBorder="1" applyAlignment="1">
      <alignment horizontal="left" vertical="center" indent="1"/>
    </xf>
    <xf numFmtId="0" fontId="17" fillId="0" borderId="28" xfId="38" applyFont="1" applyBorder="1">
      <alignment horizontal="center" vertical="center" wrapText="1"/>
      <protection/>
    </xf>
    <xf numFmtId="0" fontId="10" fillId="0" borderId="41" xfId="0" applyFont="1" applyBorder="1" applyAlignment="1">
      <alignment horizontal="left" vertical="center" indent="1"/>
    </xf>
    <xf numFmtId="0" fontId="14" fillId="0" borderId="33" xfId="58" applyFont="1" applyBorder="1">
      <alignment horizontal="center" vertical="center"/>
      <protection/>
    </xf>
    <xf numFmtId="0" fontId="14" fillId="0" borderId="41" xfId="58" applyFont="1" applyBorder="1">
      <alignment horizontal="center" vertical="center"/>
      <protection/>
    </xf>
    <xf numFmtId="0" fontId="14" fillId="0" borderId="42" xfId="58" applyFont="1" applyBorder="1">
      <alignment horizontal="center" vertical="center"/>
      <protection/>
    </xf>
    <xf numFmtId="0" fontId="10" fillId="0" borderId="38" xfId="0" applyFont="1" applyBorder="1" applyAlignment="1">
      <alignment horizontal="left" vertical="center" indent="1"/>
    </xf>
    <xf numFmtId="0" fontId="10" fillId="0" borderId="39" xfId="0" applyFont="1" applyBorder="1" applyAlignment="1">
      <alignment horizontal="left" vertical="center" indent="1"/>
    </xf>
    <xf numFmtId="0" fontId="20" fillId="0" borderId="0" xfId="38" applyFont="1" applyAlignment="1">
      <alignment horizontal="centerContinuous" vertical="center"/>
      <protection/>
    </xf>
    <xf numFmtId="0" fontId="10" fillId="0" borderId="0" xfId="52" applyFont="1">
      <alignment/>
      <protection/>
    </xf>
    <xf numFmtId="14" fontId="10" fillId="0" borderId="37" xfId="0" applyNumberFormat="1" applyFont="1" applyBorder="1" applyAlignment="1">
      <alignment horizontal="left" vertical="center"/>
    </xf>
    <xf numFmtId="14" fontId="10" fillId="0" borderId="37" xfId="0" applyNumberFormat="1" applyFont="1" applyBorder="1" applyAlignment="1">
      <alignment horizontal="left" vertical="center"/>
    </xf>
    <xf numFmtId="0" fontId="23" fillId="0" borderId="43" xfId="60" applyFont="1" applyBorder="1" applyAlignment="1">
      <alignment horizontal="left" vertical="center"/>
      <protection/>
    </xf>
    <xf numFmtId="0" fontId="23" fillId="0" borderId="44" xfId="60" applyFont="1" applyBorder="1" applyAlignment="1">
      <alignment horizontal="left" vertical="center"/>
      <protection/>
    </xf>
    <xf numFmtId="0" fontId="23" fillId="0" borderId="45" xfId="60" applyFont="1" applyBorder="1" applyAlignment="1">
      <alignment horizontal="left" vertical="center"/>
      <protection/>
    </xf>
    <xf numFmtId="0" fontId="17" fillId="0" borderId="46" xfId="38" applyFont="1" applyBorder="1" applyAlignment="1">
      <alignment horizontal="center" vertical="center"/>
      <protection/>
    </xf>
    <xf numFmtId="0" fontId="17" fillId="0" borderId="47" xfId="38" applyFont="1" applyBorder="1" applyAlignment="1">
      <alignment horizontal="center" vertical="center"/>
      <protection/>
    </xf>
    <xf numFmtId="0" fontId="17" fillId="0" borderId="48" xfId="38" applyFont="1" applyBorder="1" applyAlignment="1">
      <alignment horizontal="center" vertical="center"/>
      <protection/>
    </xf>
    <xf numFmtId="0" fontId="17" fillId="0" borderId="49" xfId="38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13" fillId="2" borderId="50" xfId="0" applyFont="1" applyFill="1" applyBorder="1" applyAlignment="1">
      <alignment horizontal="left" vertical="center"/>
    </xf>
    <xf numFmtId="0" fontId="13" fillId="2" borderId="39" xfId="0" applyFont="1" applyFill="1" applyBorder="1" applyAlignment="1">
      <alignment horizontal="left" vertical="center"/>
    </xf>
    <xf numFmtId="0" fontId="13" fillId="0" borderId="33" xfId="57" applyFont="1" applyBorder="1" applyAlignment="1">
      <alignment horizontal="center" vertical="center"/>
      <protection/>
    </xf>
    <xf numFmtId="0" fontId="16" fillId="0" borderId="51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52" xfId="0" applyFont="1" applyBorder="1" applyAlignment="1">
      <alignment horizontal="left" vertical="center"/>
    </xf>
    <xf numFmtId="0" fontId="16" fillId="0" borderId="53" xfId="60" applyFont="1" applyBorder="1" applyAlignment="1">
      <alignment horizontal="left" vertical="center"/>
      <protection/>
    </xf>
    <xf numFmtId="0" fontId="16" fillId="0" borderId="26" xfId="60" applyFont="1" applyBorder="1" applyAlignment="1">
      <alignment horizontal="left" vertical="center"/>
      <protection/>
    </xf>
    <xf numFmtId="0" fontId="16" fillId="0" borderId="54" xfId="60" applyFont="1" applyBorder="1" applyAlignment="1">
      <alignment horizontal="left" vertical="center"/>
      <protection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6" fillId="0" borderId="55" xfId="0" applyFont="1" applyBorder="1" applyAlignment="1">
      <alignment horizontal="left" vertical="center"/>
    </xf>
    <xf numFmtId="0" fontId="16" fillId="0" borderId="56" xfId="0" applyFont="1" applyBorder="1" applyAlignment="1">
      <alignment horizontal="left" vertical="center"/>
    </xf>
    <xf numFmtId="0" fontId="16" fillId="0" borderId="57" xfId="0" applyFont="1" applyBorder="1" applyAlignment="1">
      <alignment horizontal="left" vertical="center"/>
    </xf>
    <xf numFmtId="0" fontId="10" fillId="0" borderId="55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0" xfId="47">
      <alignment/>
      <protection/>
    </xf>
    <xf numFmtId="0" fontId="40" fillId="0" borderId="0" xfId="47" applyFont="1" applyAlignment="1">
      <alignment horizontal="center"/>
      <protection/>
    </xf>
    <xf numFmtId="0" fontId="41" fillId="0" borderId="0" xfId="47" applyFont="1" applyAlignment="1">
      <alignment horizontal="center"/>
      <protection/>
    </xf>
    <xf numFmtId="0" fontId="16" fillId="0" borderId="0" xfId="47" applyFont="1" applyAlignment="1">
      <alignment horizontal="center"/>
      <protection/>
    </xf>
    <xf numFmtId="0" fontId="13" fillId="0" borderId="0" xfId="47" applyFont="1" applyAlignment="1">
      <alignment horizontal="center"/>
      <protection/>
    </xf>
    <xf numFmtId="0" fontId="19" fillId="0" borderId="58" xfId="47" applyFont="1" applyBorder="1" applyAlignment="1">
      <alignment horizontal="center"/>
      <protection/>
    </xf>
    <xf numFmtId="0" fontId="42" fillId="0" borderId="59" xfId="47" applyFont="1" applyBorder="1" applyAlignment="1">
      <alignment horizontal="center"/>
      <protection/>
    </xf>
    <xf numFmtId="0" fontId="42" fillId="0" borderId="60" xfId="47" applyFont="1" applyBorder="1" applyAlignment="1">
      <alignment horizontal="center"/>
      <protection/>
    </xf>
    <xf numFmtId="0" fontId="19" fillId="0" borderId="61" xfId="47" applyFont="1" applyBorder="1" applyAlignment="1">
      <alignment horizontal="center"/>
      <protection/>
    </xf>
    <xf numFmtId="0" fontId="42" fillId="0" borderId="62" xfId="47" applyFont="1" applyBorder="1" applyAlignment="1">
      <alignment horizontal="center"/>
      <protection/>
    </xf>
    <xf numFmtId="0" fontId="42" fillId="0" borderId="63" xfId="47" applyFont="1" applyBorder="1" applyAlignment="1">
      <alignment horizontal="center"/>
      <protection/>
    </xf>
    <xf numFmtId="0" fontId="19" fillId="0" borderId="64" xfId="47" applyFont="1" applyBorder="1" applyAlignment="1">
      <alignment horizontal="center"/>
      <protection/>
    </xf>
    <xf numFmtId="0" fontId="42" fillId="0" borderId="65" xfId="47" applyFont="1" applyBorder="1" applyAlignment="1">
      <alignment horizontal="center"/>
      <protection/>
    </xf>
    <xf numFmtId="0" fontId="42" fillId="0" borderId="66" xfId="47" applyFont="1" applyBorder="1" applyAlignment="1">
      <alignment horizontal="center"/>
      <protection/>
    </xf>
    <xf numFmtId="0" fontId="19" fillId="0" borderId="0" xfId="47" applyFont="1" applyAlignment="1">
      <alignment horizontal="center"/>
      <protection/>
    </xf>
    <xf numFmtId="0" fontId="42" fillId="0" borderId="0" xfId="47" applyFont="1" applyAlignment="1">
      <alignment horizontal="center"/>
      <protection/>
    </xf>
    <xf numFmtId="14" fontId="10" fillId="0" borderId="33" xfId="47" applyNumberFormat="1" applyBorder="1" applyAlignment="1">
      <alignment horizontal="center"/>
      <protection/>
    </xf>
    <xf numFmtId="0" fontId="43" fillId="0" borderId="67" xfId="47" applyFont="1" applyBorder="1" applyAlignment="1">
      <alignment horizontal="right" wrapText="1"/>
      <protection/>
    </xf>
    <xf numFmtId="0" fontId="17" fillId="0" borderId="68" xfId="47" applyFont="1" applyBorder="1" applyAlignment="1">
      <alignment horizontal="right" wrapText="1"/>
      <protection/>
    </xf>
    <xf numFmtId="0" fontId="44" fillId="0" borderId="67" xfId="47" applyFont="1" applyBorder="1" applyAlignment="1">
      <alignment horizontal="center" wrapText="1"/>
      <protection/>
    </xf>
    <xf numFmtId="0" fontId="44" fillId="12" borderId="31" xfId="47" applyFont="1" applyFill="1" applyBorder="1" applyAlignment="1">
      <alignment horizontal="center" wrapText="1"/>
      <protection/>
    </xf>
    <xf numFmtId="0" fontId="44" fillId="12" borderId="68" xfId="47" applyFont="1" applyFill="1" applyBorder="1" applyAlignment="1">
      <alignment horizontal="center" wrapText="1"/>
      <protection/>
    </xf>
    <xf numFmtId="0" fontId="44" fillId="0" borderId="31" xfId="47" applyFont="1" applyBorder="1" applyAlignment="1">
      <alignment horizontal="center" wrapText="1"/>
      <protection/>
    </xf>
    <xf numFmtId="0" fontId="44" fillId="0" borderId="69" xfId="47" applyFont="1" applyBorder="1" applyAlignment="1">
      <alignment horizontal="center" wrapText="1"/>
      <protection/>
    </xf>
    <xf numFmtId="0" fontId="44" fillId="0" borderId="70" xfId="47" applyFont="1" applyBorder="1" applyAlignment="1">
      <alignment horizontal="center" wrapText="1"/>
      <protection/>
    </xf>
    <xf numFmtId="0" fontId="45" fillId="12" borderId="71" xfId="47" applyFont="1" applyFill="1" applyBorder="1" applyAlignment="1">
      <alignment horizontal="center" wrapText="1"/>
      <protection/>
    </xf>
    <xf numFmtId="0" fontId="15" fillId="0" borderId="61" xfId="47" applyFont="1" applyBorder="1" applyAlignment="1">
      <alignment horizontal="center" vertical="center"/>
      <protection/>
    </xf>
    <xf numFmtId="0" fontId="16" fillId="0" borderId="63" xfId="47" applyFont="1" applyBorder="1" applyAlignment="1">
      <alignment horizontal="center" vertical="center"/>
      <protection/>
    </xf>
    <xf numFmtId="0" fontId="10" fillId="0" borderId="61" xfId="47" applyBorder="1" applyAlignment="1">
      <alignment horizontal="center" vertical="center"/>
      <protection/>
    </xf>
    <xf numFmtId="0" fontId="15" fillId="12" borderId="55" xfId="47" applyFont="1" applyFill="1" applyBorder="1" applyAlignment="1">
      <alignment horizontal="center" vertical="center"/>
      <protection/>
    </xf>
    <xf numFmtId="0" fontId="15" fillId="12" borderId="72" xfId="47" applyFont="1" applyFill="1" applyBorder="1" applyAlignment="1">
      <alignment horizontal="center" vertical="center"/>
      <protection/>
    </xf>
    <xf numFmtId="0" fontId="15" fillId="12" borderId="73" xfId="47" applyFont="1" applyFill="1" applyBorder="1" applyAlignment="1">
      <alignment horizontal="center" vertical="center"/>
      <protection/>
    </xf>
    <xf numFmtId="0" fontId="46" fillId="0" borderId="56" xfId="47" applyFont="1" applyBorder="1" applyAlignment="1">
      <alignment horizontal="center" vertical="center"/>
      <protection/>
    </xf>
    <xf numFmtId="0" fontId="46" fillId="0" borderId="74" xfId="47" applyFont="1" applyBorder="1" applyAlignment="1">
      <alignment horizontal="center" vertical="center"/>
      <protection/>
    </xf>
    <xf numFmtId="0" fontId="46" fillId="0" borderId="55" xfId="47" applyFont="1" applyBorder="1" applyAlignment="1" applyProtection="1">
      <alignment horizontal="center" vertical="center"/>
      <protection hidden="1"/>
    </xf>
    <xf numFmtId="0" fontId="46" fillId="0" borderId="74" xfId="47" applyFont="1" applyBorder="1" applyAlignment="1" applyProtection="1">
      <alignment horizontal="center" vertical="center"/>
      <protection hidden="1"/>
    </xf>
    <xf numFmtId="0" fontId="46" fillId="0" borderId="75" xfId="47" applyFont="1" applyBorder="1" applyAlignment="1" applyProtection="1">
      <alignment horizontal="center" vertical="center"/>
      <protection hidden="1"/>
    </xf>
    <xf numFmtId="0" fontId="16" fillId="12" borderId="76" xfId="47" applyFont="1" applyFill="1" applyBorder="1" applyAlignment="1" applyProtection="1">
      <alignment horizontal="center" vertical="center"/>
      <protection hidden="1"/>
    </xf>
    <xf numFmtId="0" fontId="15" fillId="12" borderId="77" xfId="47" applyFont="1" applyFill="1" applyBorder="1" applyAlignment="1">
      <alignment horizontal="center" vertical="center"/>
      <protection/>
    </xf>
    <xf numFmtId="0" fontId="46" fillId="0" borderId="78" xfId="47" applyFont="1" applyBorder="1" applyAlignment="1">
      <alignment horizontal="center" vertical="center"/>
      <protection/>
    </xf>
    <xf numFmtId="0" fontId="46" fillId="0" borderId="78" xfId="47" applyFont="1" applyBorder="1" applyAlignment="1" applyProtection="1">
      <alignment horizontal="center" vertical="center"/>
      <protection hidden="1"/>
    </xf>
    <xf numFmtId="0" fontId="46" fillId="0" borderId="79" xfId="47" applyFont="1" applyBorder="1" applyAlignment="1" applyProtection="1">
      <alignment horizontal="center" vertical="center"/>
      <protection hidden="1"/>
    </xf>
    <xf numFmtId="0" fontId="15" fillId="0" borderId="64" xfId="47" applyFont="1" applyBorder="1" applyAlignment="1">
      <alignment horizontal="center" vertical="center"/>
      <protection/>
    </xf>
    <xf numFmtId="0" fontId="16" fillId="0" borderId="66" xfId="47" applyFont="1" applyBorder="1" applyAlignment="1">
      <alignment horizontal="center" vertical="center"/>
      <protection/>
    </xf>
    <xf numFmtId="0" fontId="10" fillId="0" borderId="64" xfId="47" applyBorder="1" applyAlignment="1">
      <alignment horizontal="center" vertical="center"/>
      <protection/>
    </xf>
    <xf numFmtId="0" fontId="15" fillId="12" borderId="43" xfId="47" applyFont="1" applyFill="1" applyBorder="1" applyAlignment="1">
      <alignment horizontal="center" vertical="center"/>
      <protection/>
    </xf>
    <xf numFmtId="0" fontId="15" fillId="12" borderId="80" xfId="47" applyFont="1" applyFill="1" applyBorder="1" applyAlignment="1">
      <alignment horizontal="center" vertical="center"/>
      <protection/>
    </xf>
    <xf numFmtId="0" fontId="15" fillId="12" borderId="81" xfId="47" applyFont="1" applyFill="1" applyBorder="1" applyAlignment="1">
      <alignment horizontal="center" vertical="center"/>
      <protection/>
    </xf>
    <xf numFmtId="0" fontId="46" fillId="0" borderId="44" xfId="47" applyFont="1" applyBorder="1" applyAlignment="1">
      <alignment horizontal="center" vertical="center"/>
      <protection/>
    </xf>
    <xf numFmtId="0" fontId="46" fillId="0" borderId="82" xfId="47" applyFont="1" applyBorder="1" applyAlignment="1">
      <alignment horizontal="center" vertical="center"/>
      <protection/>
    </xf>
    <xf numFmtId="0" fontId="46" fillId="0" borderId="43" xfId="47" applyFont="1" applyBorder="1" applyAlignment="1" applyProtection="1">
      <alignment horizontal="center" vertical="center"/>
      <protection hidden="1"/>
    </xf>
    <xf numFmtId="0" fontId="46" fillId="0" borderId="82" xfId="47" applyFont="1" applyBorder="1" applyAlignment="1" applyProtection="1">
      <alignment horizontal="center" vertical="center"/>
      <protection hidden="1"/>
    </xf>
    <xf numFmtId="0" fontId="46" fillId="0" borderId="83" xfId="47" applyFont="1" applyBorder="1" applyAlignment="1" applyProtection="1">
      <alignment horizontal="center" vertical="center"/>
      <protection hidden="1"/>
    </xf>
    <xf numFmtId="0" fontId="16" fillId="12" borderId="84" xfId="47" applyFont="1" applyFill="1" applyBorder="1" applyAlignment="1" applyProtection="1">
      <alignment horizontal="center" vertical="center"/>
      <protection hidden="1"/>
    </xf>
    <xf numFmtId="0" fontId="16" fillId="0" borderId="0" xfId="47" applyFont="1" applyAlignment="1">
      <alignment horizontal="center" vertical="center"/>
      <protection/>
    </xf>
  </cellXfs>
  <cellStyles count="5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Roman EE 12 Normál" xfId="52"/>
    <cellStyle name="Správně" xfId="53"/>
    <cellStyle name="Špatně" xfId="54"/>
    <cellStyle name="Text upozornění" xfId="55"/>
    <cellStyle name="Universe EE 12 bcentr" xfId="56"/>
    <cellStyle name="Universe EE 12 bold" xfId="57"/>
    <cellStyle name="Universe EE 12 centr." xfId="58"/>
    <cellStyle name="Universe EE 12 norm." xfId="59"/>
    <cellStyle name="Universe EE 9 centr.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das\STK%20Zp&#269;BaS\sezona%202021-22\Dru&#382;stva_21-22\4.liga-2021-22\Komplet_OPM_2018-19_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KA-OPM"/>
      <sheetName val="rozpis OPM"/>
      <sheetName val="Finále_DouM_ChlM1"/>
      <sheetName val="o 3.m._ChlM2_JuM"/>
      <sheetName val="semi_ChlM1_JuM"/>
      <sheetName val="semi_DouM_ChlM2"/>
      <sheetName val="3.k.JuM_ChlM2"/>
      <sheetName val="3.k.DouM_ChlM2"/>
      <sheetName val="3.k.DouM_ChlM1"/>
      <sheetName val="3.k.JuM_ChlM1"/>
      <sheetName val="2.k.JuM_DouM"/>
      <sheetName val="2.k.ChlM2_ChlM1"/>
      <sheetName val="2.k.ChlM2_DouM"/>
      <sheetName val="2.k.ChlM1_JuM"/>
      <sheetName val="1.k.ChlM1_ChlM2"/>
      <sheetName val="1.k.DouM_JuM"/>
      <sheetName val="1.k.ChlM1_DouM"/>
      <sheetName val="1.k.ChlM2_Ju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5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111" customWidth="1"/>
    <col min="2" max="2" width="4.125" style="111" customWidth="1"/>
    <col min="3" max="3" width="27.75390625" style="111" customWidth="1"/>
    <col min="4" max="4" width="8.625" style="111" customWidth="1"/>
    <col min="5" max="7" width="7.625" style="111" customWidth="1"/>
    <col min="8" max="13" width="8.75390625" style="111" customWidth="1"/>
    <col min="14" max="14" width="7.625" style="111" customWidth="1"/>
    <col min="15" max="15" width="3.75390625" style="111" customWidth="1"/>
    <col min="16" max="16384" width="9.125" style="111" customWidth="1"/>
  </cols>
  <sheetData>
    <row r="1" ht="9" customHeight="1"/>
    <row r="2" spans="2:14" ht="22.5" customHeight="1">
      <c r="B2" s="112" t="s">
        <v>66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2:14" ht="11.25" customHeight="1"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2:14" ht="14.25" customHeight="1" thickBot="1">
      <c r="B4" s="113"/>
      <c r="C4" s="115"/>
      <c r="D4" s="115"/>
      <c r="E4" s="115"/>
      <c r="F4" s="115"/>
      <c r="G4" s="115"/>
      <c r="H4" s="115"/>
      <c r="I4" s="115"/>
      <c r="J4" s="115"/>
      <c r="K4" s="115"/>
      <c r="L4" s="113"/>
      <c r="M4" s="113"/>
      <c r="N4" s="113"/>
    </row>
    <row r="5" spans="2:14" ht="22.5" customHeight="1">
      <c r="B5" s="113"/>
      <c r="C5" s="115"/>
      <c r="D5" s="116" t="s">
        <v>67</v>
      </c>
      <c r="E5" s="117" t="s">
        <v>31</v>
      </c>
      <c r="F5" s="117"/>
      <c r="G5" s="117"/>
      <c r="H5" s="117"/>
      <c r="I5" s="117"/>
      <c r="J5" s="118"/>
      <c r="K5" s="115"/>
      <c r="L5" s="113"/>
      <c r="M5" s="113"/>
      <c r="N5" s="113"/>
    </row>
    <row r="6" spans="2:14" ht="22.5" customHeight="1">
      <c r="B6" s="113"/>
      <c r="C6" s="115"/>
      <c r="D6" s="119" t="s">
        <v>68</v>
      </c>
      <c r="E6" s="120" t="s">
        <v>30</v>
      </c>
      <c r="F6" s="120"/>
      <c r="G6" s="120"/>
      <c r="H6" s="120"/>
      <c r="I6" s="120"/>
      <c r="J6" s="121"/>
      <c r="K6" s="115"/>
      <c r="L6" s="113"/>
      <c r="M6" s="113"/>
      <c r="N6" s="113"/>
    </row>
    <row r="7" spans="2:14" ht="22.5" customHeight="1" thickBot="1">
      <c r="B7" s="113"/>
      <c r="C7" s="115"/>
      <c r="D7" s="122" t="s">
        <v>69</v>
      </c>
      <c r="E7" s="123" t="s">
        <v>48</v>
      </c>
      <c r="F7" s="123"/>
      <c r="G7" s="123"/>
      <c r="H7" s="123"/>
      <c r="I7" s="123"/>
      <c r="J7" s="124"/>
      <c r="K7" s="115"/>
      <c r="L7" s="113"/>
      <c r="M7" s="113"/>
      <c r="N7" s="113"/>
    </row>
    <row r="8" spans="2:14" ht="12" customHeight="1">
      <c r="B8" s="113"/>
      <c r="C8" s="115"/>
      <c r="D8" s="125"/>
      <c r="E8" s="126"/>
      <c r="F8" s="126"/>
      <c r="G8" s="126"/>
      <c r="H8" s="126"/>
      <c r="I8" s="126"/>
      <c r="J8" s="115"/>
      <c r="K8" s="115"/>
      <c r="L8" s="113"/>
      <c r="M8" s="113"/>
      <c r="N8" s="113"/>
    </row>
    <row r="9" spans="2:14" ht="18.75" customHeight="1">
      <c r="B9" s="114" t="s">
        <v>82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</row>
    <row r="10" spans="2:14" ht="14.25" customHeight="1" thickBot="1"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</row>
    <row r="11" spans="2:14" ht="23.25" customHeight="1" thickBot="1">
      <c r="B11" s="128"/>
      <c r="C11" s="129" t="s">
        <v>70</v>
      </c>
      <c r="D11" s="130" t="s">
        <v>71</v>
      </c>
      <c r="E11" s="131" t="s">
        <v>72</v>
      </c>
      <c r="F11" s="131" t="s">
        <v>73</v>
      </c>
      <c r="G11" s="132" t="s">
        <v>74</v>
      </c>
      <c r="H11" s="133" t="s">
        <v>75</v>
      </c>
      <c r="I11" s="134" t="s">
        <v>76</v>
      </c>
      <c r="J11" s="134" t="s">
        <v>77</v>
      </c>
      <c r="K11" s="134" t="s">
        <v>78</v>
      </c>
      <c r="L11" s="134" t="s">
        <v>79</v>
      </c>
      <c r="M11" s="135" t="s">
        <v>80</v>
      </c>
      <c r="N11" s="136" t="s">
        <v>81</v>
      </c>
    </row>
    <row r="12" spans="2:14" ht="23.25" customHeight="1">
      <c r="B12" s="137" t="s">
        <v>67</v>
      </c>
      <c r="C12" s="138" t="s">
        <v>31</v>
      </c>
      <c r="D12" s="139">
        <v>2</v>
      </c>
      <c r="E12" s="140">
        <v>2</v>
      </c>
      <c r="F12" s="141">
        <v>0</v>
      </c>
      <c r="G12" s="142">
        <v>0</v>
      </c>
      <c r="H12" s="143">
        <v>9</v>
      </c>
      <c r="I12" s="144">
        <v>5</v>
      </c>
      <c r="J12" s="145">
        <f>'1.k._Plzeň_Nejdek'!P16+'3.k._Aš_Plzeň'!Q16</f>
        <v>18</v>
      </c>
      <c r="K12" s="146">
        <f>'1.k._Plzeň_Nejdek'!Q16+'3.k._Aš_Plzeň'!P16</f>
        <v>11</v>
      </c>
      <c r="L12" s="145">
        <f>'1.k._Plzeň_Nejdek'!N16+'3.k._Aš_Plzeň'!O16</f>
        <v>468</v>
      </c>
      <c r="M12" s="147">
        <f>'1.k._Plzeň_Nejdek'!O16+'3.k._Aš_Plzeň'!N16</f>
        <v>395</v>
      </c>
      <c r="N12" s="148">
        <f>E12*3+F12*2+G12*1</f>
        <v>6</v>
      </c>
    </row>
    <row r="13" spans="2:14" ht="23.25" customHeight="1">
      <c r="B13" s="137" t="s">
        <v>68</v>
      </c>
      <c r="C13" s="138" t="s">
        <v>30</v>
      </c>
      <c r="D13" s="139">
        <v>2</v>
      </c>
      <c r="E13" s="140">
        <v>1</v>
      </c>
      <c r="F13" s="149">
        <v>0</v>
      </c>
      <c r="G13" s="142">
        <v>1</v>
      </c>
      <c r="H13" s="143">
        <v>9</v>
      </c>
      <c r="I13" s="150">
        <v>5</v>
      </c>
      <c r="J13" s="145">
        <f>'2.k._Aš_Nejdek'!P16+'3.k._Aš_Plzeň'!P16</f>
        <v>19</v>
      </c>
      <c r="K13" s="151">
        <f>'2.k._Aš_Nejdek'!Q16+'3.k._Aš_Plzeň'!Q16</f>
        <v>12</v>
      </c>
      <c r="L13" s="145">
        <f>'2.k._Aš_Nejdek'!N16+'3.k._Aš_Plzeň'!N16</f>
        <v>519</v>
      </c>
      <c r="M13" s="152">
        <f>'2.k._Aš_Nejdek'!O16+'3.k._Aš_Plzeň'!O16</f>
        <v>430</v>
      </c>
      <c r="N13" s="148">
        <f>E13*3+F13*2+G13*1</f>
        <v>4</v>
      </c>
    </row>
    <row r="14" spans="2:14" ht="23.25" customHeight="1" thickBot="1">
      <c r="B14" s="153" t="s">
        <v>69</v>
      </c>
      <c r="C14" s="154" t="s">
        <v>48</v>
      </c>
      <c r="D14" s="155">
        <v>2</v>
      </c>
      <c r="E14" s="156">
        <v>0</v>
      </c>
      <c r="F14" s="157">
        <v>0</v>
      </c>
      <c r="G14" s="158">
        <v>2</v>
      </c>
      <c r="H14" s="159">
        <v>3</v>
      </c>
      <c r="I14" s="160">
        <v>11</v>
      </c>
      <c r="J14" s="161">
        <f>'1.k._Plzeň_Nejdek'!Q16+'2.k._Aš_Nejdek'!Q16</f>
        <v>8</v>
      </c>
      <c r="K14" s="162">
        <f>'1.k._Plzeň_Nejdek'!P16+'2.k._Aš_Nejdek'!P16</f>
        <v>22</v>
      </c>
      <c r="L14" s="161">
        <f>'1.k._Plzeň_Nejdek'!O16+'2.k._Aš_Nejdek'!O16</f>
        <v>373</v>
      </c>
      <c r="M14" s="163">
        <f>'1.k._Plzeň_Nejdek'!N16+'2.k._Aš_Nejdek'!N16</f>
        <v>535</v>
      </c>
      <c r="N14" s="164">
        <f>E14*3+F14*2+G14*1</f>
        <v>2</v>
      </c>
    </row>
    <row r="15" ht="12.75" customHeight="1">
      <c r="C15" s="165"/>
    </row>
  </sheetData>
  <sheetProtection password="CC26" sheet="1"/>
  <mergeCells count="5">
    <mergeCell ref="B9:N9"/>
    <mergeCell ref="B2:N2"/>
    <mergeCell ref="E5:J5"/>
    <mergeCell ref="E6:J6"/>
    <mergeCell ref="E7:J7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8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2:20" ht="19.5" customHeight="1" thickBot="1">
      <c r="B3" s="5" t="s">
        <v>1</v>
      </c>
      <c r="C3" s="60"/>
      <c r="D3" s="94" t="s">
        <v>66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6"/>
    </row>
    <row r="4" spans="2:20" ht="19.5" customHeight="1" thickTop="1">
      <c r="B4" s="7" t="s">
        <v>3</v>
      </c>
      <c r="C4" s="8"/>
      <c r="D4" s="97" t="s">
        <v>31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  <c r="Q4" s="100" t="s">
        <v>17</v>
      </c>
      <c r="R4" s="101"/>
      <c r="S4" s="55"/>
      <c r="T4" s="82">
        <v>44443</v>
      </c>
    </row>
    <row r="5" spans="2:20" ht="19.5" customHeight="1">
      <c r="B5" s="7" t="s">
        <v>4</v>
      </c>
      <c r="C5" s="61"/>
      <c r="D5" s="102" t="s">
        <v>48</v>
      </c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4"/>
      <c r="Q5" s="105" t="s">
        <v>2</v>
      </c>
      <c r="R5" s="106"/>
      <c r="S5" s="62"/>
      <c r="T5" s="56" t="s">
        <v>32</v>
      </c>
    </row>
    <row r="6" spans="2:20" ht="19.5" customHeight="1" thickBot="1">
      <c r="B6" s="11" t="s">
        <v>5</v>
      </c>
      <c r="C6" s="63"/>
      <c r="D6" s="83" t="s">
        <v>34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5"/>
      <c r="Q6" s="64"/>
      <c r="R6" s="65"/>
      <c r="S6" s="66"/>
      <c r="T6" s="57" t="s">
        <v>58</v>
      </c>
    </row>
    <row r="7" spans="2:20" ht="24.75" customHeight="1">
      <c r="B7" s="15"/>
      <c r="C7" s="16" t="s">
        <v>6</v>
      </c>
      <c r="D7" s="16" t="s">
        <v>7</v>
      </c>
      <c r="E7" s="86" t="s">
        <v>8</v>
      </c>
      <c r="F7" s="87"/>
      <c r="G7" s="87"/>
      <c r="H7" s="87"/>
      <c r="I7" s="87"/>
      <c r="J7" s="87"/>
      <c r="K7" s="87"/>
      <c r="L7" s="87"/>
      <c r="M7" s="88"/>
      <c r="N7" s="89" t="s">
        <v>18</v>
      </c>
      <c r="O7" s="90"/>
      <c r="P7" s="89" t="s">
        <v>19</v>
      </c>
      <c r="Q7" s="90"/>
      <c r="R7" s="89" t="s">
        <v>20</v>
      </c>
      <c r="S7" s="90"/>
      <c r="T7" s="50" t="s">
        <v>9</v>
      </c>
    </row>
    <row r="8" spans="2:20" ht="9.75" customHeight="1" thickBot="1">
      <c r="B8" s="17"/>
      <c r="C8" s="18"/>
      <c r="D8" s="19"/>
      <c r="E8" s="20">
        <v>1</v>
      </c>
      <c r="F8" s="20"/>
      <c r="G8" s="20"/>
      <c r="H8" s="20">
        <v>2</v>
      </c>
      <c r="I8" s="20"/>
      <c r="J8" s="20"/>
      <c r="K8" s="20">
        <v>3</v>
      </c>
      <c r="L8" s="21"/>
      <c r="M8" s="22"/>
      <c r="N8" s="67"/>
      <c r="O8" s="68"/>
      <c r="P8" s="67"/>
      <c r="Q8" s="68"/>
      <c r="R8" s="67"/>
      <c r="S8" s="68"/>
      <c r="T8" s="69"/>
    </row>
    <row r="9" spans="2:20" ht="30" customHeight="1" thickTop="1">
      <c r="B9" s="70" t="s">
        <v>21</v>
      </c>
      <c r="C9" s="58" t="s">
        <v>38</v>
      </c>
      <c r="D9" s="59" t="s">
        <v>49</v>
      </c>
      <c r="E9" s="27">
        <v>16</v>
      </c>
      <c r="F9" s="28" t="s">
        <v>24</v>
      </c>
      <c r="G9" s="29">
        <v>21</v>
      </c>
      <c r="H9" s="27">
        <v>12</v>
      </c>
      <c r="I9" s="28" t="s">
        <v>24</v>
      </c>
      <c r="J9" s="29">
        <v>21</v>
      </c>
      <c r="K9" s="27"/>
      <c r="L9" s="28" t="s">
        <v>24</v>
      </c>
      <c r="M9" s="29"/>
      <c r="N9" s="30">
        <f aca="true" t="shared" si="0" ref="N9:N15">E9+H9+K9</f>
        <v>28</v>
      </c>
      <c r="O9" s="31">
        <f aca="true" t="shared" si="1" ref="O9:O15">G9+J9+M9</f>
        <v>42</v>
      </c>
      <c r="P9" s="32">
        <f aca="true" t="shared" si="2" ref="P9:P14">IF(E9&gt;G9,1,0)+IF(H9&gt;J9,1,0)+IF(K9&gt;M9,1,0)</f>
        <v>0</v>
      </c>
      <c r="Q9" s="27">
        <f aca="true" t="shared" si="3" ref="Q9:Q14">IF(E9&lt;G9,1,0)+IF(H9&lt;J9,1,0)+IF(K9&lt;M9,1,0)</f>
        <v>2</v>
      </c>
      <c r="R9" s="48">
        <f>IF(P9=2,1,0)</f>
        <v>0</v>
      </c>
      <c r="S9" s="29">
        <f>IF(Q9=2,1,0)</f>
        <v>1</v>
      </c>
      <c r="T9" s="71"/>
    </row>
    <row r="10" spans="2:20" ht="30" customHeight="1">
      <c r="B10" s="70" t="s">
        <v>22</v>
      </c>
      <c r="C10" s="58" t="s">
        <v>64</v>
      </c>
      <c r="D10" s="58" t="s">
        <v>50</v>
      </c>
      <c r="E10" s="27">
        <v>0</v>
      </c>
      <c r="F10" s="27" t="s">
        <v>24</v>
      </c>
      <c r="G10" s="29">
        <v>21</v>
      </c>
      <c r="H10" s="27">
        <v>0</v>
      </c>
      <c r="I10" s="27" t="s">
        <v>24</v>
      </c>
      <c r="J10" s="29">
        <v>21</v>
      </c>
      <c r="K10" s="27"/>
      <c r="L10" s="27" t="s">
        <v>24</v>
      </c>
      <c r="M10" s="29"/>
      <c r="N10" s="30">
        <f t="shared" si="0"/>
        <v>0</v>
      </c>
      <c r="O10" s="31">
        <f t="shared" si="1"/>
        <v>42</v>
      </c>
      <c r="P10" s="32">
        <f t="shared" si="2"/>
        <v>0</v>
      </c>
      <c r="Q10" s="27">
        <f t="shared" si="3"/>
        <v>2</v>
      </c>
      <c r="R10" s="49">
        <f aca="true" t="shared" si="4" ref="R10:S15">IF(P10=2,1,0)</f>
        <v>0</v>
      </c>
      <c r="S10" s="29">
        <f t="shared" si="4"/>
        <v>1</v>
      </c>
      <c r="T10" s="71"/>
    </row>
    <row r="11" spans="2:20" ht="30" customHeight="1">
      <c r="B11" s="70" t="s">
        <v>25</v>
      </c>
      <c r="C11" s="58" t="s">
        <v>59</v>
      </c>
      <c r="D11" s="58" t="s">
        <v>52</v>
      </c>
      <c r="E11" s="27">
        <v>21</v>
      </c>
      <c r="F11" s="27" t="s">
        <v>24</v>
      </c>
      <c r="G11" s="29">
        <v>9</v>
      </c>
      <c r="H11" s="27">
        <v>21</v>
      </c>
      <c r="I11" s="27" t="s">
        <v>24</v>
      </c>
      <c r="J11" s="29">
        <v>17</v>
      </c>
      <c r="K11" s="27"/>
      <c r="L11" s="27" t="s">
        <v>24</v>
      </c>
      <c r="M11" s="29"/>
      <c r="N11" s="30">
        <f t="shared" si="0"/>
        <v>42</v>
      </c>
      <c r="O11" s="31">
        <f t="shared" si="1"/>
        <v>26</v>
      </c>
      <c r="P11" s="32">
        <f t="shared" si="2"/>
        <v>2</v>
      </c>
      <c r="Q11" s="27">
        <f t="shared" si="3"/>
        <v>0</v>
      </c>
      <c r="R11" s="49">
        <f t="shared" si="4"/>
        <v>1</v>
      </c>
      <c r="S11" s="29">
        <f t="shared" si="4"/>
        <v>0</v>
      </c>
      <c r="T11" s="71"/>
    </row>
    <row r="12" spans="2:20" ht="30" customHeight="1">
      <c r="B12" s="70" t="s">
        <v>26</v>
      </c>
      <c r="C12" s="58" t="s">
        <v>42</v>
      </c>
      <c r="D12" s="58" t="s">
        <v>64</v>
      </c>
      <c r="E12" s="27">
        <v>21</v>
      </c>
      <c r="F12" s="27" t="s">
        <v>24</v>
      </c>
      <c r="G12" s="29">
        <v>0</v>
      </c>
      <c r="H12" s="27">
        <v>21</v>
      </c>
      <c r="I12" s="27" t="s">
        <v>24</v>
      </c>
      <c r="J12" s="29">
        <v>0</v>
      </c>
      <c r="K12" s="27"/>
      <c r="L12" s="27" t="s">
        <v>24</v>
      </c>
      <c r="M12" s="29"/>
      <c r="N12" s="30">
        <f t="shared" si="0"/>
        <v>42</v>
      </c>
      <c r="O12" s="31">
        <f t="shared" si="1"/>
        <v>0</v>
      </c>
      <c r="P12" s="32">
        <f t="shared" si="2"/>
        <v>2</v>
      </c>
      <c r="Q12" s="27">
        <f t="shared" si="3"/>
        <v>0</v>
      </c>
      <c r="R12" s="49">
        <f t="shared" si="4"/>
        <v>1</v>
      </c>
      <c r="S12" s="29">
        <f t="shared" si="4"/>
        <v>0</v>
      </c>
      <c r="T12" s="71"/>
    </row>
    <row r="13" spans="2:20" ht="30" customHeight="1">
      <c r="B13" s="70" t="s">
        <v>27</v>
      </c>
      <c r="C13" s="58" t="s">
        <v>60</v>
      </c>
      <c r="D13" s="58" t="s">
        <v>61</v>
      </c>
      <c r="E13" s="27">
        <v>21</v>
      </c>
      <c r="F13" s="27" t="s">
        <v>24</v>
      </c>
      <c r="G13" s="29">
        <v>16</v>
      </c>
      <c r="H13" s="27">
        <v>21</v>
      </c>
      <c r="I13" s="27" t="s">
        <v>24</v>
      </c>
      <c r="J13" s="29">
        <v>17</v>
      </c>
      <c r="K13" s="27"/>
      <c r="L13" s="27" t="s">
        <v>24</v>
      </c>
      <c r="M13" s="29"/>
      <c r="N13" s="30">
        <f t="shared" si="0"/>
        <v>42</v>
      </c>
      <c r="O13" s="31">
        <f t="shared" si="1"/>
        <v>33</v>
      </c>
      <c r="P13" s="32">
        <f t="shared" si="2"/>
        <v>2</v>
      </c>
      <c r="Q13" s="27">
        <f t="shared" si="3"/>
        <v>0</v>
      </c>
      <c r="R13" s="49">
        <f t="shared" si="4"/>
        <v>1</v>
      </c>
      <c r="S13" s="29">
        <f t="shared" si="4"/>
        <v>0</v>
      </c>
      <c r="T13" s="71"/>
    </row>
    <row r="14" spans="2:20" ht="30" customHeight="1">
      <c r="B14" s="70" t="s">
        <v>28</v>
      </c>
      <c r="C14" s="58" t="s">
        <v>62</v>
      </c>
      <c r="D14" s="58" t="s">
        <v>64</v>
      </c>
      <c r="E14" s="27">
        <v>21</v>
      </c>
      <c r="F14" s="27" t="s">
        <v>24</v>
      </c>
      <c r="G14" s="29">
        <v>0</v>
      </c>
      <c r="H14" s="27">
        <v>21</v>
      </c>
      <c r="I14" s="27" t="s">
        <v>24</v>
      </c>
      <c r="J14" s="29">
        <v>0</v>
      </c>
      <c r="K14" s="27"/>
      <c r="L14" s="27" t="s">
        <v>24</v>
      </c>
      <c r="M14" s="29"/>
      <c r="N14" s="30">
        <f t="shared" si="0"/>
        <v>42</v>
      </c>
      <c r="O14" s="31">
        <f t="shared" si="1"/>
        <v>0</v>
      </c>
      <c r="P14" s="32">
        <f t="shared" si="2"/>
        <v>2</v>
      </c>
      <c r="Q14" s="27">
        <f t="shared" si="3"/>
        <v>0</v>
      </c>
      <c r="R14" s="49">
        <f t="shared" si="4"/>
        <v>1</v>
      </c>
      <c r="S14" s="29">
        <f t="shared" si="4"/>
        <v>0</v>
      </c>
      <c r="T14" s="71"/>
    </row>
    <row r="15" spans="2:20" ht="30" customHeight="1" thickBot="1">
      <c r="B15" s="72" t="s">
        <v>14</v>
      </c>
      <c r="C15" s="73" t="s">
        <v>46</v>
      </c>
      <c r="D15" s="73" t="s">
        <v>63</v>
      </c>
      <c r="E15" s="39">
        <v>21</v>
      </c>
      <c r="F15" s="74" t="s">
        <v>24</v>
      </c>
      <c r="G15" s="75">
        <v>13</v>
      </c>
      <c r="H15" s="39">
        <v>21</v>
      </c>
      <c r="I15" s="74" t="s">
        <v>24</v>
      </c>
      <c r="J15" s="75">
        <v>17</v>
      </c>
      <c r="K15" s="39"/>
      <c r="L15" s="74" t="s">
        <v>24</v>
      </c>
      <c r="M15" s="75"/>
      <c r="N15" s="30">
        <f t="shared" si="0"/>
        <v>42</v>
      </c>
      <c r="O15" s="31">
        <f t="shared" si="1"/>
        <v>30</v>
      </c>
      <c r="P15" s="32">
        <f>IF(E15&gt;G15,1,0)+IF(H15&gt;J15,1,0)+IF(K15&gt;M15,1,0)</f>
        <v>2</v>
      </c>
      <c r="Q15" s="27">
        <f>IF(E15&lt;G15,1,0)+IF(H15&lt;J15,1,0)+IF(K15&lt;M15,1,0)</f>
        <v>0</v>
      </c>
      <c r="R15" s="76">
        <f t="shared" si="4"/>
        <v>1</v>
      </c>
      <c r="S15" s="29">
        <f t="shared" si="4"/>
        <v>0</v>
      </c>
      <c r="T15" s="77"/>
    </row>
    <row r="16" spans="2:20" ht="34.5" customHeight="1" thickBot="1">
      <c r="B16" s="34" t="s">
        <v>10</v>
      </c>
      <c r="C16" s="91" t="str">
        <f>IF(R16&gt;S16,D4,IF(S16&gt;R16,D5,"remíza"))</f>
        <v>BA Plzeň</v>
      </c>
      <c r="D16" s="91"/>
      <c r="E16" s="91"/>
      <c r="F16" s="91"/>
      <c r="G16" s="91"/>
      <c r="H16" s="91"/>
      <c r="I16" s="91"/>
      <c r="J16" s="91"/>
      <c r="K16" s="91"/>
      <c r="L16" s="91"/>
      <c r="M16" s="92"/>
      <c r="N16" s="35">
        <f aca="true" t="shared" si="5" ref="N16:S16">SUM(N9:N15)</f>
        <v>238</v>
      </c>
      <c r="O16" s="36">
        <f t="shared" si="5"/>
        <v>173</v>
      </c>
      <c r="P16" s="35">
        <f t="shared" si="5"/>
        <v>10</v>
      </c>
      <c r="Q16" s="37">
        <f t="shared" si="5"/>
        <v>4</v>
      </c>
      <c r="R16" s="35">
        <f t="shared" si="5"/>
        <v>5</v>
      </c>
      <c r="S16" s="36">
        <f t="shared" si="5"/>
        <v>2</v>
      </c>
      <c r="T16" s="78"/>
    </row>
    <row r="17" spans="2:20" ht="15">
      <c r="B17" s="46" t="s">
        <v>23</v>
      </c>
      <c r="C17" s="54"/>
      <c r="D17" s="54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79" t="s">
        <v>11</v>
      </c>
    </row>
    <row r="18" spans="2:20" ht="12.75">
      <c r="B18" s="80" t="s">
        <v>12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</row>
    <row r="19" spans="2:20" ht="12.75"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9.5" customHeight="1">
      <c r="B20" s="42" t="s">
        <v>13</v>
      </c>
      <c r="C20" s="54" t="s">
        <v>29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43"/>
      <c r="C21" s="54" t="s">
        <v>29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2.75"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</row>
    <row r="23" spans="2:20" ht="12.75">
      <c r="B23" s="44" t="s">
        <v>15</v>
      </c>
      <c r="C23" s="54"/>
      <c r="D23" s="54"/>
      <c r="E23" s="44" t="s">
        <v>16</v>
      </c>
      <c r="F23" s="44"/>
      <c r="G23" s="4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ht="12.75">
      <c r="B24" s="4"/>
    </row>
    <row r="25" ht="12.75">
      <c r="B25" s="4"/>
    </row>
    <row r="26" ht="12.75">
      <c r="B26" s="4"/>
    </row>
    <row r="27" ht="12.75">
      <c r="B27" s="3"/>
    </row>
    <row r="28" ht="12.75">
      <c r="B28" s="4"/>
    </row>
  </sheetData>
  <sheetProtection password="CC26" sheet="1"/>
  <mergeCells count="12">
    <mergeCell ref="B2:T2"/>
    <mergeCell ref="D3:T3"/>
    <mergeCell ref="D4:P4"/>
    <mergeCell ref="Q4:R4"/>
    <mergeCell ref="D5:P5"/>
    <mergeCell ref="Q5:R5"/>
    <mergeCell ref="D6:P6"/>
    <mergeCell ref="E7:M7"/>
    <mergeCell ref="N7:O7"/>
    <mergeCell ref="P7:Q7"/>
    <mergeCell ref="R7:S7"/>
    <mergeCell ref="C16:M16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8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2:20" ht="19.5" customHeight="1" thickBot="1">
      <c r="B3" s="5" t="s">
        <v>1</v>
      </c>
      <c r="C3" s="60"/>
      <c r="D3" s="94" t="s">
        <v>66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6"/>
    </row>
    <row r="4" spans="2:20" ht="19.5" customHeight="1" thickTop="1">
      <c r="B4" s="7" t="s">
        <v>3</v>
      </c>
      <c r="C4" s="8"/>
      <c r="D4" s="97" t="s">
        <v>30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  <c r="Q4" s="100" t="s">
        <v>17</v>
      </c>
      <c r="R4" s="101"/>
      <c r="S4" s="55"/>
      <c r="T4" s="82">
        <v>44443</v>
      </c>
    </row>
    <row r="5" spans="2:20" ht="19.5" customHeight="1">
      <c r="B5" s="7" t="s">
        <v>4</v>
      </c>
      <c r="C5" s="61"/>
      <c r="D5" s="102" t="s">
        <v>48</v>
      </c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4"/>
      <c r="Q5" s="105" t="s">
        <v>2</v>
      </c>
      <c r="R5" s="106"/>
      <c r="S5" s="62"/>
      <c r="T5" s="56" t="s">
        <v>32</v>
      </c>
    </row>
    <row r="6" spans="2:20" ht="19.5" customHeight="1" thickBot="1">
      <c r="B6" s="11" t="s">
        <v>5</v>
      </c>
      <c r="C6" s="63"/>
      <c r="D6" s="83" t="s">
        <v>34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5"/>
      <c r="Q6" s="64"/>
      <c r="R6" s="65"/>
      <c r="S6" s="66"/>
      <c r="T6" s="57" t="s">
        <v>65</v>
      </c>
    </row>
    <row r="7" spans="2:20" ht="24.75" customHeight="1">
      <c r="B7" s="15"/>
      <c r="C7" s="16" t="s">
        <v>6</v>
      </c>
      <c r="D7" s="16" t="s">
        <v>7</v>
      </c>
      <c r="E7" s="86" t="s">
        <v>8</v>
      </c>
      <c r="F7" s="87"/>
      <c r="G7" s="87"/>
      <c r="H7" s="87"/>
      <c r="I7" s="87"/>
      <c r="J7" s="87"/>
      <c r="K7" s="87"/>
      <c r="L7" s="87"/>
      <c r="M7" s="88"/>
      <c r="N7" s="89" t="s">
        <v>18</v>
      </c>
      <c r="O7" s="90"/>
      <c r="P7" s="89" t="s">
        <v>19</v>
      </c>
      <c r="Q7" s="90"/>
      <c r="R7" s="89" t="s">
        <v>20</v>
      </c>
      <c r="S7" s="90"/>
      <c r="T7" s="50" t="s">
        <v>9</v>
      </c>
    </row>
    <row r="8" spans="2:20" ht="9.75" customHeight="1" thickBot="1">
      <c r="B8" s="17"/>
      <c r="C8" s="18"/>
      <c r="D8" s="19"/>
      <c r="E8" s="20">
        <v>1</v>
      </c>
      <c r="F8" s="20"/>
      <c r="G8" s="20"/>
      <c r="H8" s="20">
        <v>2</v>
      </c>
      <c r="I8" s="20"/>
      <c r="J8" s="20"/>
      <c r="K8" s="20">
        <v>3</v>
      </c>
      <c r="L8" s="21"/>
      <c r="M8" s="22"/>
      <c r="N8" s="67"/>
      <c r="O8" s="68"/>
      <c r="P8" s="67"/>
      <c r="Q8" s="68"/>
      <c r="R8" s="67"/>
      <c r="S8" s="68"/>
      <c r="T8" s="69"/>
    </row>
    <row r="9" spans="2:20" ht="30" customHeight="1" thickTop="1">
      <c r="B9" s="70" t="s">
        <v>21</v>
      </c>
      <c r="C9" s="58" t="s">
        <v>35</v>
      </c>
      <c r="D9" s="59" t="s">
        <v>49</v>
      </c>
      <c r="E9" s="27">
        <v>21</v>
      </c>
      <c r="F9" s="28" t="s">
        <v>24</v>
      </c>
      <c r="G9" s="29">
        <v>12</v>
      </c>
      <c r="H9" s="27">
        <v>21</v>
      </c>
      <c r="I9" s="28" t="s">
        <v>24</v>
      </c>
      <c r="J9" s="29">
        <v>12</v>
      </c>
      <c r="K9" s="27"/>
      <c r="L9" s="28" t="s">
        <v>24</v>
      </c>
      <c r="M9" s="29"/>
      <c r="N9" s="30">
        <f aca="true" t="shared" si="0" ref="N9:N15">E9+H9+K9</f>
        <v>42</v>
      </c>
      <c r="O9" s="31">
        <f aca="true" t="shared" si="1" ref="O9:O15">G9+J9+M9</f>
        <v>24</v>
      </c>
      <c r="P9" s="32">
        <f aca="true" t="shared" si="2" ref="P9:P14">IF(E9&gt;G9,1,0)+IF(H9&gt;J9,1,0)+IF(K9&gt;M9,1,0)</f>
        <v>2</v>
      </c>
      <c r="Q9" s="27">
        <f aca="true" t="shared" si="3" ref="Q9:Q14">IF(E9&lt;G9,1,0)+IF(H9&lt;J9,1,0)+IF(K9&lt;M9,1,0)</f>
        <v>0</v>
      </c>
      <c r="R9" s="48">
        <f>IF(P9=2,1,0)</f>
        <v>1</v>
      </c>
      <c r="S9" s="29">
        <f>IF(Q9=2,1,0)</f>
        <v>0</v>
      </c>
      <c r="T9" s="71"/>
    </row>
    <row r="10" spans="2:20" ht="30" customHeight="1">
      <c r="B10" s="70" t="s">
        <v>22</v>
      </c>
      <c r="C10" s="58" t="s">
        <v>37</v>
      </c>
      <c r="D10" s="58" t="s">
        <v>50</v>
      </c>
      <c r="E10" s="27">
        <v>21</v>
      </c>
      <c r="F10" s="27" t="s">
        <v>24</v>
      </c>
      <c r="G10" s="29">
        <v>12</v>
      </c>
      <c r="H10" s="27">
        <v>21</v>
      </c>
      <c r="I10" s="27" t="s">
        <v>24</v>
      </c>
      <c r="J10" s="29">
        <v>14</v>
      </c>
      <c r="K10" s="27"/>
      <c r="L10" s="27" t="s">
        <v>24</v>
      </c>
      <c r="M10" s="29"/>
      <c r="N10" s="30">
        <f t="shared" si="0"/>
        <v>42</v>
      </c>
      <c r="O10" s="31">
        <f t="shared" si="1"/>
        <v>26</v>
      </c>
      <c r="P10" s="32">
        <f t="shared" si="2"/>
        <v>2</v>
      </c>
      <c r="Q10" s="27">
        <f t="shared" si="3"/>
        <v>0</v>
      </c>
      <c r="R10" s="49">
        <f aca="true" t="shared" si="4" ref="R10:S15">IF(P10=2,1,0)</f>
        <v>1</v>
      </c>
      <c r="S10" s="29">
        <f t="shared" si="4"/>
        <v>0</v>
      </c>
      <c r="T10" s="71"/>
    </row>
    <row r="11" spans="2:20" ht="30" customHeight="1">
      <c r="B11" s="70" t="s">
        <v>25</v>
      </c>
      <c r="C11" s="58" t="s">
        <v>51</v>
      </c>
      <c r="D11" s="58" t="s">
        <v>52</v>
      </c>
      <c r="E11" s="27">
        <v>8</v>
      </c>
      <c r="F11" s="27" t="s">
        <v>24</v>
      </c>
      <c r="G11" s="29">
        <v>21</v>
      </c>
      <c r="H11" s="27">
        <v>5</v>
      </c>
      <c r="I11" s="27" t="s">
        <v>24</v>
      </c>
      <c r="J11" s="29">
        <v>21</v>
      </c>
      <c r="K11" s="27"/>
      <c r="L11" s="27" t="s">
        <v>24</v>
      </c>
      <c r="M11" s="29"/>
      <c r="N11" s="30">
        <f t="shared" si="0"/>
        <v>13</v>
      </c>
      <c r="O11" s="31">
        <f t="shared" si="1"/>
        <v>42</v>
      </c>
      <c r="P11" s="32">
        <f t="shared" si="2"/>
        <v>0</v>
      </c>
      <c r="Q11" s="27">
        <f t="shared" si="3"/>
        <v>2</v>
      </c>
      <c r="R11" s="49">
        <f t="shared" si="4"/>
        <v>0</v>
      </c>
      <c r="S11" s="29">
        <f t="shared" si="4"/>
        <v>1</v>
      </c>
      <c r="T11" s="71"/>
    </row>
    <row r="12" spans="2:20" ht="30" customHeight="1">
      <c r="B12" s="70" t="s">
        <v>26</v>
      </c>
      <c r="C12" s="58" t="s">
        <v>39</v>
      </c>
      <c r="D12" s="58" t="s">
        <v>64</v>
      </c>
      <c r="E12" s="27">
        <v>21</v>
      </c>
      <c r="F12" s="27" t="s">
        <v>24</v>
      </c>
      <c r="G12" s="29">
        <v>0</v>
      </c>
      <c r="H12" s="27">
        <v>21</v>
      </c>
      <c r="I12" s="27" t="s">
        <v>24</v>
      </c>
      <c r="J12" s="29">
        <v>0</v>
      </c>
      <c r="K12" s="27"/>
      <c r="L12" s="27" t="s">
        <v>24</v>
      </c>
      <c r="M12" s="29"/>
      <c r="N12" s="30">
        <f t="shared" si="0"/>
        <v>42</v>
      </c>
      <c r="O12" s="31">
        <f t="shared" si="1"/>
        <v>0</v>
      </c>
      <c r="P12" s="32">
        <f t="shared" si="2"/>
        <v>2</v>
      </c>
      <c r="Q12" s="27">
        <f t="shared" si="3"/>
        <v>0</v>
      </c>
      <c r="R12" s="49">
        <f t="shared" si="4"/>
        <v>1</v>
      </c>
      <c r="S12" s="29">
        <f t="shared" si="4"/>
        <v>0</v>
      </c>
      <c r="T12" s="71"/>
    </row>
    <row r="13" spans="2:20" ht="30" customHeight="1">
      <c r="B13" s="70" t="s">
        <v>27</v>
      </c>
      <c r="C13" s="58" t="s">
        <v>53</v>
      </c>
      <c r="D13" s="58" t="s">
        <v>54</v>
      </c>
      <c r="E13" s="27">
        <v>12</v>
      </c>
      <c r="F13" s="27" t="s">
        <v>24</v>
      </c>
      <c r="G13" s="29">
        <v>21</v>
      </c>
      <c r="H13" s="27">
        <v>23</v>
      </c>
      <c r="I13" s="27" t="s">
        <v>24</v>
      </c>
      <c r="J13" s="29">
        <v>21</v>
      </c>
      <c r="K13" s="27">
        <v>21</v>
      </c>
      <c r="L13" s="27" t="s">
        <v>24</v>
      </c>
      <c r="M13" s="29">
        <v>18</v>
      </c>
      <c r="N13" s="30">
        <f t="shared" si="0"/>
        <v>56</v>
      </c>
      <c r="O13" s="31">
        <f t="shared" si="1"/>
        <v>60</v>
      </c>
      <c r="P13" s="32">
        <f t="shared" si="2"/>
        <v>2</v>
      </c>
      <c r="Q13" s="27">
        <f t="shared" si="3"/>
        <v>1</v>
      </c>
      <c r="R13" s="49">
        <f t="shared" si="4"/>
        <v>1</v>
      </c>
      <c r="S13" s="29">
        <f t="shared" si="4"/>
        <v>0</v>
      </c>
      <c r="T13" s="71"/>
    </row>
    <row r="14" spans="2:20" ht="30" customHeight="1">
      <c r="B14" s="70" t="s">
        <v>28</v>
      </c>
      <c r="C14" s="58" t="s">
        <v>55</v>
      </c>
      <c r="D14" s="58" t="s">
        <v>64</v>
      </c>
      <c r="E14" s="27">
        <v>21</v>
      </c>
      <c r="F14" s="27" t="s">
        <v>24</v>
      </c>
      <c r="G14" s="29">
        <v>0</v>
      </c>
      <c r="H14" s="27">
        <v>21</v>
      </c>
      <c r="I14" s="27" t="s">
        <v>24</v>
      </c>
      <c r="J14" s="29">
        <v>0</v>
      </c>
      <c r="K14" s="27"/>
      <c r="L14" s="27" t="s">
        <v>24</v>
      </c>
      <c r="M14" s="29"/>
      <c r="N14" s="30">
        <f t="shared" si="0"/>
        <v>42</v>
      </c>
      <c r="O14" s="31">
        <f t="shared" si="1"/>
        <v>0</v>
      </c>
      <c r="P14" s="32">
        <f t="shared" si="2"/>
        <v>2</v>
      </c>
      <c r="Q14" s="27">
        <f t="shared" si="3"/>
        <v>0</v>
      </c>
      <c r="R14" s="49">
        <f t="shared" si="4"/>
        <v>1</v>
      </c>
      <c r="S14" s="29">
        <f t="shared" si="4"/>
        <v>0</v>
      </c>
      <c r="T14" s="71"/>
    </row>
    <row r="15" spans="2:20" ht="30" customHeight="1" thickBot="1">
      <c r="B15" s="72" t="s">
        <v>14</v>
      </c>
      <c r="C15" s="73" t="s">
        <v>56</v>
      </c>
      <c r="D15" s="73" t="s">
        <v>57</v>
      </c>
      <c r="E15" s="39">
        <v>21</v>
      </c>
      <c r="F15" s="74" t="s">
        <v>24</v>
      </c>
      <c r="G15" s="75">
        <v>17</v>
      </c>
      <c r="H15" s="39">
        <v>18</v>
      </c>
      <c r="I15" s="74" t="s">
        <v>24</v>
      </c>
      <c r="J15" s="75">
        <v>21</v>
      </c>
      <c r="K15" s="39">
        <v>21</v>
      </c>
      <c r="L15" s="74" t="s">
        <v>24</v>
      </c>
      <c r="M15" s="75">
        <v>10</v>
      </c>
      <c r="N15" s="30">
        <f t="shared" si="0"/>
        <v>60</v>
      </c>
      <c r="O15" s="31">
        <f t="shared" si="1"/>
        <v>48</v>
      </c>
      <c r="P15" s="32">
        <f>IF(E15&gt;G15,1,0)+IF(H15&gt;J15,1,0)+IF(K15&gt;M15,1,0)</f>
        <v>2</v>
      </c>
      <c r="Q15" s="27">
        <f>IF(E15&lt;G15,1,0)+IF(H15&lt;J15,1,0)+IF(K15&lt;M15,1,0)</f>
        <v>1</v>
      </c>
      <c r="R15" s="76">
        <f t="shared" si="4"/>
        <v>1</v>
      </c>
      <c r="S15" s="29">
        <f t="shared" si="4"/>
        <v>0</v>
      </c>
      <c r="T15" s="77"/>
    </row>
    <row r="16" spans="2:20" ht="34.5" customHeight="1" thickBot="1">
      <c r="B16" s="34" t="s">
        <v>10</v>
      </c>
      <c r="C16" s="91" t="str">
        <f>IF(R16&gt;S16,D4,IF(S16&gt;R16,D5,"remíza"))</f>
        <v>Badminton VK Aš</v>
      </c>
      <c r="D16" s="91"/>
      <c r="E16" s="91"/>
      <c r="F16" s="91"/>
      <c r="G16" s="91"/>
      <c r="H16" s="91"/>
      <c r="I16" s="91"/>
      <c r="J16" s="91"/>
      <c r="K16" s="91"/>
      <c r="L16" s="91"/>
      <c r="M16" s="92"/>
      <c r="N16" s="35">
        <f aca="true" t="shared" si="5" ref="N16:S16">SUM(N9:N15)</f>
        <v>297</v>
      </c>
      <c r="O16" s="36">
        <f t="shared" si="5"/>
        <v>200</v>
      </c>
      <c r="P16" s="35">
        <f t="shared" si="5"/>
        <v>12</v>
      </c>
      <c r="Q16" s="37">
        <f t="shared" si="5"/>
        <v>4</v>
      </c>
      <c r="R16" s="35">
        <f t="shared" si="5"/>
        <v>6</v>
      </c>
      <c r="S16" s="36">
        <f t="shared" si="5"/>
        <v>1</v>
      </c>
      <c r="T16" s="78"/>
    </row>
    <row r="17" spans="2:20" ht="15">
      <c r="B17" s="46" t="s">
        <v>23</v>
      </c>
      <c r="C17" s="54"/>
      <c r="D17" s="54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79" t="s">
        <v>11</v>
      </c>
    </row>
    <row r="18" spans="2:20" ht="12.75">
      <c r="B18" s="80" t="s">
        <v>12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</row>
    <row r="19" spans="2:20" ht="12.75"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9.5" customHeight="1">
      <c r="B20" s="42" t="s">
        <v>13</v>
      </c>
      <c r="C20" s="54" t="s">
        <v>29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43"/>
      <c r="C21" s="54" t="s">
        <v>29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2.75"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</row>
    <row r="23" spans="2:20" ht="12.75">
      <c r="B23" s="44" t="s">
        <v>15</v>
      </c>
      <c r="C23" s="54"/>
      <c r="D23" s="54"/>
      <c r="E23" s="44" t="s">
        <v>16</v>
      </c>
      <c r="F23" s="44"/>
      <c r="G23" s="4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ht="12.75">
      <c r="B24" s="4"/>
    </row>
    <row r="25" ht="12.75">
      <c r="B25" s="4"/>
    </row>
    <row r="26" ht="12.75">
      <c r="B26" s="4"/>
    </row>
    <row r="27" ht="12.75">
      <c r="B27" s="3"/>
    </row>
    <row r="28" ht="12.75">
      <c r="B28" s="4"/>
    </row>
  </sheetData>
  <sheetProtection password="CC26" sheet="1"/>
  <mergeCells count="12">
    <mergeCell ref="B2:T2"/>
    <mergeCell ref="D3:T3"/>
    <mergeCell ref="D4:P4"/>
    <mergeCell ref="Q4:R4"/>
    <mergeCell ref="D5:P5"/>
    <mergeCell ref="Q5:R5"/>
    <mergeCell ref="D6:P6"/>
    <mergeCell ref="E7:M7"/>
    <mergeCell ref="N7:O7"/>
    <mergeCell ref="P7:Q7"/>
    <mergeCell ref="R7:S7"/>
    <mergeCell ref="C16:M16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2:20" ht="19.5" customHeight="1" thickBot="1">
      <c r="B3" s="5" t="s">
        <v>1</v>
      </c>
      <c r="C3" s="6"/>
      <c r="D3" s="94" t="s">
        <v>66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6"/>
    </row>
    <row r="4" spans="2:20" ht="19.5" customHeight="1" thickTop="1">
      <c r="B4" s="7" t="s">
        <v>3</v>
      </c>
      <c r="C4" s="8"/>
      <c r="D4" s="97" t="s">
        <v>30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  <c r="Q4" s="107" t="s">
        <v>17</v>
      </c>
      <c r="R4" s="108"/>
      <c r="S4" s="55"/>
      <c r="T4" s="81">
        <v>44443</v>
      </c>
    </row>
    <row r="5" spans="2:20" ht="19.5" customHeight="1">
      <c r="B5" s="7" t="s">
        <v>4</v>
      </c>
      <c r="C5" s="10"/>
      <c r="D5" s="102" t="s">
        <v>31</v>
      </c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4"/>
      <c r="Q5" s="109" t="s">
        <v>2</v>
      </c>
      <c r="R5" s="110"/>
      <c r="S5" s="9"/>
      <c r="T5" s="56" t="s">
        <v>32</v>
      </c>
    </row>
    <row r="6" spans="2:20" ht="19.5" customHeight="1" thickBot="1">
      <c r="B6" s="11" t="s">
        <v>5</v>
      </c>
      <c r="C6" s="12"/>
      <c r="D6" s="83" t="s">
        <v>34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5"/>
      <c r="Q6" s="13"/>
      <c r="R6" s="14"/>
      <c r="S6" s="47"/>
      <c r="T6" s="57" t="s">
        <v>33</v>
      </c>
    </row>
    <row r="7" spans="2:20" ht="24.75" customHeight="1">
      <c r="B7" s="15"/>
      <c r="C7" s="16" t="s">
        <v>6</v>
      </c>
      <c r="D7" s="16" t="s">
        <v>7</v>
      </c>
      <c r="E7" s="86" t="s">
        <v>8</v>
      </c>
      <c r="F7" s="87"/>
      <c r="G7" s="87"/>
      <c r="H7" s="87"/>
      <c r="I7" s="87"/>
      <c r="J7" s="87"/>
      <c r="K7" s="87"/>
      <c r="L7" s="87"/>
      <c r="M7" s="88"/>
      <c r="N7" s="89" t="s">
        <v>18</v>
      </c>
      <c r="O7" s="90"/>
      <c r="P7" s="89" t="s">
        <v>19</v>
      </c>
      <c r="Q7" s="90"/>
      <c r="R7" s="89" t="s">
        <v>20</v>
      </c>
      <c r="S7" s="90"/>
      <c r="T7" s="50" t="s">
        <v>9</v>
      </c>
    </row>
    <row r="8" spans="2:20" ht="9.75" customHeight="1" thickBot="1">
      <c r="B8" s="17"/>
      <c r="C8" s="18"/>
      <c r="D8" s="19"/>
      <c r="E8" s="20">
        <v>1</v>
      </c>
      <c r="F8" s="20"/>
      <c r="G8" s="20"/>
      <c r="H8" s="20">
        <v>2</v>
      </c>
      <c r="I8" s="20"/>
      <c r="J8" s="20"/>
      <c r="K8" s="20">
        <v>3</v>
      </c>
      <c r="L8" s="21"/>
      <c r="M8" s="22"/>
      <c r="N8" s="23"/>
      <c r="O8" s="24"/>
      <c r="P8" s="23"/>
      <c r="Q8" s="24"/>
      <c r="R8" s="23"/>
      <c r="S8" s="24"/>
      <c r="T8" s="25"/>
    </row>
    <row r="9" spans="2:20" ht="30" customHeight="1" thickTop="1">
      <c r="B9" s="26" t="s">
        <v>21</v>
      </c>
      <c r="C9" s="58" t="s">
        <v>35</v>
      </c>
      <c r="D9" s="59" t="s">
        <v>36</v>
      </c>
      <c r="E9" s="27">
        <v>21</v>
      </c>
      <c r="F9" s="28" t="s">
        <v>24</v>
      </c>
      <c r="G9" s="29">
        <v>9</v>
      </c>
      <c r="H9" s="27">
        <v>21</v>
      </c>
      <c r="I9" s="28" t="s">
        <v>24</v>
      </c>
      <c r="J9" s="29">
        <v>11</v>
      </c>
      <c r="K9" s="27"/>
      <c r="L9" s="28" t="s">
        <v>24</v>
      </c>
      <c r="M9" s="29"/>
      <c r="N9" s="30">
        <f aca="true" t="shared" si="0" ref="N9:N15">E9+H9+K9</f>
        <v>42</v>
      </c>
      <c r="O9" s="31">
        <f aca="true" t="shared" si="1" ref="O9:O15">G9+J9+M9</f>
        <v>20</v>
      </c>
      <c r="P9" s="32">
        <f aca="true" t="shared" si="2" ref="P9:P15">IF(E9&gt;G9,1,0)+IF(H9&gt;J9,1,0)+IF(K9&gt;M9,1,0)</f>
        <v>2</v>
      </c>
      <c r="Q9" s="27">
        <f aca="true" t="shared" si="3" ref="Q9:Q15">IF(E9&lt;G9,1,0)+IF(H9&lt;J9,1,0)+IF(K9&lt;M9,1,0)</f>
        <v>0</v>
      </c>
      <c r="R9" s="48">
        <f aca="true" t="shared" si="4" ref="R9:S15">IF(P9=2,1,0)</f>
        <v>1</v>
      </c>
      <c r="S9" s="29">
        <f t="shared" si="4"/>
        <v>0</v>
      </c>
      <c r="T9" s="51"/>
    </row>
    <row r="10" spans="2:20" ht="30" customHeight="1">
      <c r="B10" s="26" t="s">
        <v>22</v>
      </c>
      <c r="C10" s="58" t="s">
        <v>37</v>
      </c>
      <c r="D10" s="58" t="s">
        <v>38</v>
      </c>
      <c r="E10" s="27">
        <v>21</v>
      </c>
      <c r="F10" s="27" t="s">
        <v>24</v>
      </c>
      <c r="G10" s="29">
        <v>8</v>
      </c>
      <c r="H10" s="27">
        <v>21</v>
      </c>
      <c r="I10" s="27" t="s">
        <v>24</v>
      </c>
      <c r="J10" s="29">
        <v>16</v>
      </c>
      <c r="K10" s="27"/>
      <c r="L10" s="27" t="s">
        <v>24</v>
      </c>
      <c r="M10" s="29"/>
      <c r="N10" s="30">
        <f t="shared" si="0"/>
        <v>42</v>
      </c>
      <c r="O10" s="31">
        <f t="shared" si="1"/>
        <v>24</v>
      </c>
      <c r="P10" s="32">
        <f t="shared" si="2"/>
        <v>2</v>
      </c>
      <c r="Q10" s="27">
        <f t="shared" si="3"/>
        <v>0</v>
      </c>
      <c r="R10" s="49">
        <f t="shared" si="4"/>
        <v>1</v>
      </c>
      <c r="S10" s="29">
        <f t="shared" si="4"/>
        <v>0</v>
      </c>
      <c r="T10" s="51"/>
    </row>
    <row r="11" spans="2:20" ht="30" customHeight="1">
      <c r="B11" s="26" t="s">
        <v>25</v>
      </c>
      <c r="C11" s="58" t="s">
        <v>39</v>
      </c>
      <c r="D11" s="58" t="s">
        <v>40</v>
      </c>
      <c r="E11" s="27">
        <v>8</v>
      </c>
      <c r="F11" s="27" t="s">
        <v>24</v>
      </c>
      <c r="G11" s="29">
        <v>21</v>
      </c>
      <c r="H11" s="27">
        <v>8</v>
      </c>
      <c r="I11" s="27" t="s">
        <v>24</v>
      </c>
      <c r="J11" s="29">
        <v>21</v>
      </c>
      <c r="K11" s="27"/>
      <c r="L11" s="27" t="s">
        <v>24</v>
      </c>
      <c r="M11" s="29"/>
      <c r="N11" s="30">
        <f t="shared" si="0"/>
        <v>16</v>
      </c>
      <c r="O11" s="31">
        <f t="shared" si="1"/>
        <v>42</v>
      </c>
      <c r="P11" s="32">
        <f t="shared" si="2"/>
        <v>0</v>
      </c>
      <c r="Q11" s="27">
        <f t="shared" si="3"/>
        <v>2</v>
      </c>
      <c r="R11" s="49">
        <f t="shared" si="4"/>
        <v>0</v>
      </c>
      <c r="S11" s="29">
        <f t="shared" si="4"/>
        <v>1</v>
      </c>
      <c r="T11" s="51"/>
    </row>
    <row r="12" spans="2:20" ht="30" customHeight="1">
      <c r="B12" s="26" t="s">
        <v>26</v>
      </c>
      <c r="C12" s="58" t="s">
        <v>41</v>
      </c>
      <c r="D12" s="58" t="s">
        <v>42</v>
      </c>
      <c r="E12" s="27">
        <v>13</v>
      </c>
      <c r="F12" s="27" t="s">
        <v>24</v>
      </c>
      <c r="G12" s="29">
        <v>21</v>
      </c>
      <c r="H12" s="27">
        <v>16</v>
      </c>
      <c r="I12" s="27" t="s">
        <v>24</v>
      </c>
      <c r="J12" s="29">
        <v>21</v>
      </c>
      <c r="K12" s="27"/>
      <c r="L12" s="27" t="s">
        <v>24</v>
      </c>
      <c r="M12" s="29"/>
      <c r="N12" s="30">
        <f t="shared" si="0"/>
        <v>29</v>
      </c>
      <c r="O12" s="31">
        <f t="shared" si="1"/>
        <v>42</v>
      </c>
      <c r="P12" s="32">
        <f t="shared" si="2"/>
        <v>0</v>
      </c>
      <c r="Q12" s="27">
        <f t="shared" si="3"/>
        <v>2</v>
      </c>
      <c r="R12" s="49">
        <f t="shared" si="4"/>
        <v>0</v>
      </c>
      <c r="S12" s="29">
        <f t="shared" si="4"/>
        <v>1</v>
      </c>
      <c r="T12" s="51"/>
    </row>
    <row r="13" spans="2:20" ht="30" customHeight="1">
      <c r="B13" s="26" t="s">
        <v>27</v>
      </c>
      <c r="C13" s="58" t="s">
        <v>47</v>
      </c>
      <c r="D13" s="58" t="s">
        <v>64</v>
      </c>
      <c r="E13" s="27">
        <v>21</v>
      </c>
      <c r="F13" s="27" t="s">
        <v>24</v>
      </c>
      <c r="G13" s="29">
        <v>0</v>
      </c>
      <c r="H13" s="27">
        <v>21</v>
      </c>
      <c r="I13" s="27" t="s">
        <v>24</v>
      </c>
      <c r="J13" s="29">
        <v>0</v>
      </c>
      <c r="K13" s="27"/>
      <c r="L13" s="27" t="s">
        <v>24</v>
      </c>
      <c r="M13" s="29"/>
      <c r="N13" s="30">
        <f t="shared" si="0"/>
        <v>42</v>
      </c>
      <c r="O13" s="31">
        <f t="shared" si="1"/>
        <v>0</v>
      </c>
      <c r="P13" s="32">
        <f t="shared" si="2"/>
        <v>2</v>
      </c>
      <c r="Q13" s="27">
        <f t="shared" si="3"/>
        <v>0</v>
      </c>
      <c r="R13" s="49">
        <f t="shared" si="4"/>
        <v>1</v>
      </c>
      <c r="S13" s="29">
        <f t="shared" si="4"/>
        <v>0</v>
      </c>
      <c r="T13" s="51"/>
    </row>
    <row r="14" spans="2:20" ht="30" customHeight="1">
      <c r="B14" s="26" t="s">
        <v>28</v>
      </c>
      <c r="C14" s="58" t="s">
        <v>43</v>
      </c>
      <c r="D14" s="58" t="s">
        <v>44</v>
      </c>
      <c r="E14" s="27">
        <v>3</v>
      </c>
      <c r="F14" s="27" t="s">
        <v>24</v>
      </c>
      <c r="G14" s="29">
        <v>21</v>
      </c>
      <c r="H14" s="27">
        <v>4</v>
      </c>
      <c r="I14" s="27" t="s">
        <v>24</v>
      </c>
      <c r="J14" s="29">
        <v>21</v>
      </c>
      <c r="K14" s="27"/>
      <c r="L14" s="27" t="s">
        <v>24</v>
      </c>
      <c r="M14" s="29"/>
      <c r="N14" s="30">
        <f t="shared" si="0"/>
        <v>7</v>
      </c>
      <c r="O14" s="31">
        <f t="shared" si="1"/>
        <v>42</v>
      </c>
      <c r="P14" s="32">
        <f t="shared" si="2"/>
        <v>0</v>
      </c>
      <c r="Q14" s="27">
        <f t="shared" si="3"/>
        <v>2</v>
      </c>
      <c r="R14" s="49">
        <f t="shared" si="4"/>
        <v>0</v>
      </c>
      <c r="S14" s="29">
        <f t="shared" si="4"/>
        <v>1</v>
      </c>
      <c r="T14" s="51"/>
    </row>
    <row r="15" spans="2:20" ht="30" customHeight="1" thickBot="1">
      <c r="B15" s="33" t="s">
        <v>14</v>
      </c>
      <c r="C15" s="58" t="s">
        <v>45</v>
      </c>
      <c r="D15" s="58" t="s">
        <v>46</v>
      </c>
      <c r="E15" s="27">
        <v>21</v>
      </c>
      <c r="F15" s="27" t="s">
        <v>24</v>
      </c>
      <c r="G15" s="29">
        <v>18</v>
      </c>
      <c r="H15" s="27">
        <v>15</v>
      </c>
      <c r="I15" s="27" t="s">
        <v>24</v>
      </c>
      <c r="J15" s="29">
        <v>21</v>
      </c>
      <c r="K15" s="27">
        <v>8</v>
      </c>
      <c r="L15" s="27" t="s">
        <v>24</v>
      </c>
      <c r="M15" s="29">
        <v>21</v>
      </c>
      <c r="N15" s="30">
        <f t="shared" si="0"/>
        <v>44</v>
      </c>
      <c r="O15" s="31">
        <f t="shared" si="1"/>
        <v>60</v>
      </c>
      <c r="P15" s="32">
        <f t="shared" si="2"/>
        <v>1</v>
      </c>
      <c r="Q15" s="27">
        <f t="shared" si="3"/>
        <v>2</v>
      </c>
      <c r="R15" s="49">
        <f t="shared" si="4"/>
        <v>0</v>
      </c>
      <c r="S15" s="29">
        <f t="shared" si="4"/>
        <v>1</v>
      </c>
      <c r="T15" s="52"/>
    </row>
    <row r="16" spans="2:20" ht="34.5" customHeight="1" thickBot="1">
      <c r="B16" s="34" t="s">
        <v>10</v>
      </c>
      <c r="C16" s="91" t="str">
        <f>IF(R16&gt;S16,D4,IF(S16&gt;R16,D5,"remíza"))</f>
        <v>BA Plzeň</v>
      </c>
      <c r="D16" s="91"/>
      <c r="E16" s="91"/>
      <c r="F16" s="91"/>
      <c r="G16" s="91"/>
      <c r="H16" s="91"/>
      <c r="I16" s="91"/>
      <c r="J16" s="91"/>
      <c r="K16" s="91"/>
      <c r="L16" s="91"/>
      <c r="M16" s="92"/>
      <c r="N16" s="35">
        <f aca="true" t="shared" si="5" ref="N16:S16">SUM(N9:N15)</f>
        <v>222</v>
      </c>
      <c r="O16" s="36">
        <f t="shared" si="5"/>
        <v>230</v>
      </c>
      <c r="P16" s="35">
        <f t="shared" si="5"/>
        <v>7</v>
      </c>
      <c r="Q16" s="37">
        <f t="shared" si="5"/>
        <v>8</v>
      </c>
      <c r="R16" s="35">
        <f t="shared" si="5"/>
        <v>3</v>
      </c>
      <c r="S16" s="36">
        <f t="shared" si="5"/>
        <v>4</v>
      </c>
      <c r="T16" s="53"/>
    </row>
    <row r="17" spans="2:20" ht="15">
      <c r="B17" s="46" t="s">
        <v>23</v>
      </c>
      <c r="C17" s="38"/>
      <c r="D17" s="38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 t="s">
        <v>11</v>
      </c>
    </row>
    <row r="18" spans="2:20" ht="12.75">
      <c r="B18" s="41" t="s">
        <v>12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0" ht="19.5" customHeight="1">
      <c r="B20" s="42" t="s">
        <v>13</v>
      </c>
      <c r="C20" s="54" t="s">
        <v>29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pans="2:20" ht="19.5" customHeight="1">
      <c r="B21" s="43"/>
      <c r="C21" s="54" t="s">
        <v>29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</row>
    <row r="22" spans="2:20" ht="12.75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2:21" ht="12.75">
      <c r="B23" s="44" t="s">
        <v>15</v>
      </c>
      <c r="C23" s="38"/>
      <c r="D23" s="45"/>
      <c r="E23" s="44" t="s">
        <v>16</v>
      </c>
      <c r="F23" s="44"/>
      <c r="G23" s="44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sheetProtection password="CC26" sheet="1"/>
  <mergeCells count="12">
    <mergeCell ref="C16:M16"/>
    <mergeCell ref="D3:T3"/>
    <mergeCell ref="D4:P4"/>
    <mergeCell ref="D6:P6"/>
    <mergeCell ref="D5:P5"/>
    <mergeCell ref="Q4:R4"/>
    <mergeCell ref="Q5:R5"/>
    <mergeCell ref="B2:T2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ZBS</cp:lastModifiedBy>
  <cp:lastPrinted>2021-09-06T11:07:36Z</cp:lastPrinted>
  <dcterms:created xsi:type="dcterms:W3CDTF">1996-11-18T12:18:44Z</dcterms:created>
  <dcterms:modified xsi:type="dcterms:W3CDTF">2021-09-06T11:08:43Z</dcterms:modified>
  <cp:category/>
  <cp:version/>
  <cp:contentType/>
  <cp:contentStatus/>
</cp:coreProperties>
</file>